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3193\Desktop\"/>
    </mc:Choice>
  </mc:AlternateContent>
  <bookViews>
    <workbookView xWindow="480" yWindow="60" windowWidth="22995" windowHeight="9780"/>
  </bookViews>
  <sheets>
    <sheet name="FINANZIAMENTI" sheetId="4" r:id="rId1"/>
  </sheets>
  <calcPr calcId="162913"/>
</workbook>
</file>

<file path=xl/calcChain.xml><?xml version="1.0" encoding="utf-8"?>
<calcChain xmlns="http://schemas.openxmlformats.org/spreadsheetml/2006/main">
  <c r="L17" i="4" l="1"/>
  <c r="I17" i="4"/>
  <c r="D17" i="4"/>
  <c r="J9" i="4"/>
  <c r="L7" i="4"/>
  <c r="L8" i="4"/>
  <c r="L9" i="4"/>
  <c r="L10" i="4"/>
  <c r="L11" i="4"/>
  <c r="L12" i="4"/>
  <c r="L13" i="4"/>
  <c r="L14" i="4"/>
  <c r="L15" i="4"/>
  <c r="L16" i="4"/>
  <c r="J5" i="4"/>
  <c r="J6" i="4"/>
  <c r="K6" i="4" s="1"/>
  <c r="J10" i="4"/>
  <c r="J11" i="4"/>
  <c r="J12" i="4"/>
  <c r="J13" i="4"/>
  <c r="J14" i="4"/>
  <c r="J15" i="4"/>
  <c r="J16" i="4"/>
  <c r="J8" i="4"/>
  <c r="J7" i="4"/>
  <c r="L6" i="4" l="1"/>
  <c r="L5" i="4"/>
</calcChain>
</file>

<file path=xl/sharedStrings.xml><?xml version="1.0" encoding="utf-8"?>
<sst xmlns="http://schemas.openxmlformats.org/spreadsheetml/2006/main" count="91" uniqueCount="61">
  <si>
    <t>UOC TECNICO PATRIMONIALE</t>
  </si>
  <si>
    <t>Piano dei Costi</t>
  </si>
  <si>
    <t>Anno</t>
  </si>
  <si>
    <t>Importo Realizzato</t>
  </si>
  <si>
    <t>Importo da realizzare</t>
  </si>
  <si>
    <t>Regione</t>
  </si>
  <si>
    <t>MILANO</t>
  </si>
  <si>
    <t>DGR X/7676 del 17.01.2018</t>
  </si>
  <si>
    <t>CUGGIONO</t>
  </si>
  <si>
    <t>STABILIMENTO OSPEDALIERO DI CUGGIONO*VIA BADI N. 4*OSPEDALE DI CUGGIONO - REALIZZAZIONE POT</t>
  </si>
  <si>
    <t>C89J18000360002</t>
  </si>
  <si>
    <t>DGR XI/2468 del 18.11.2019</t>
  </si>
  <si>
    <t>MAGENTA</t>
  </si>
  <si>
    <t>STABILIMENTO OSPEDALIERO DI MAGENTA - MONOBLOCCO ALA A E CORPO F*VIA AL DONATORE DI SANGUE N. 50*COMPLETAMENTO PREVENZIONE INCENDI CORPO A MONOBLOCCO - REALIZZAZIONE NUOVO ANELLO ANTINCENDIO - RICOLLOCAMENTO REPARTO DIALISI C/O CORPO F MONOBLOCCO</t>
  </si>
  <si>
    <t>C66G19000180002</t>
  </si>
  <si>
    <t>DGR - X/5723 del 20..04.20218</t>
  </si>
  <si>
    <t>PRESIDIO OSPEDALIERO DI MAGENTA - CORPO F*VIA AL DONATORE DI SANGUE N. 50*PRESIDIO OSPEDALIERO DI MAGENTA - ADEGUAMENTO CORPO F ALLE NORMATIVE ANTINCENDIO</t>
  </si>
  <si>
    <t>C66G19000010002</t>
  </si>
  <si>
    <t>DGR X/7767 del 17.01.2018</t>
  </si>
  <si>
    <t>IMMOBILI AFFERENTI AL PRESIDIO DI MAGENTA_x000D_
 CPS-CRT*VIA FORNAROLI 67*ADEGUAMENTO IMPIANTI ANTINCENDIO</t>
  </si>
  <si>
    <t>C66G18000680002</t>
  </si>
  <si>
    <t xml:space="preserve">DGR X/6548/17 allegato 2 </t>
  </si>
  <si>
    <t>P.O. DI MAGENTA INTERVENTI DI ADEGUAMENTO ANTINCENDIO ALA A COMPARTIMENTAZIONE SCALE DI USCITA E SICUREZZA, IMPIANTI LUCE DI EMERGENZA E RILEVAZIONE - VASCA RISERVA ANTINCENDIO E GRUPPO MOTOPOMPE*VIA AL DONATORE DI SANGUE 50*ADEGUAMENTO ANTINCENDIO</t>
  </si>
  <si>
    <t>C66G19000170002</t>
  </si>
  <si>
    <t>DGR 11/770 del 12.11.2018</t>
  </si>
  <si>
    <t>OSPEDALE DI MAGENTA - MONOBLOCCO ALA A E ALA B - CARDIOLOGIA, EMODINAMICA E ELETTROFISIOLOGIA*VIA AL DONATORE DI SANGUE N. 50*TRASFERIMENTO E RIORGANIZZAZIONE DEL REPARTO NELLA NUOVA SEDE AL PIANO 1° DEL MONOBLOCCO ALA A E ALA B</t>
  </si>
  <si>
    <t>C68I18000200002</t>
  </si>
  <si>
    <t>DGR X/6548 del 4.05.2017</t>
  </si>
  <si>
    <t xml:space="preserve">OSPEDALE G. FORNAROLI DI MAGENTA*VIA ALDONATORE DI SANGUE, 50*INTERVENTI DI BONIFICA AMIANTO, RIMOZIONE TUBAZIONI DISMESSE E RIPRISTINO COIBENTAZIONI </t>
  </si>
  <si>
    <t>C65F18000090002</t>
  </si>
  <si>
    <t>D.G.R. X/7767 del 17/01/2018 e successivamente Determinazione 2382 22.11.2019</t>
  </si>
  <si>
    <t>OSPEDALE DI MAGENTA EDIFICIO P (NES) LOCALI ADIBITI A POLIAMBULATORIO*VIA AL DONATORE DI SANGUE, 50*ESECUZIONE DEGLI IMPIANTI ELETTRICI, SPECIALI, MEC</t>
  </si>
  <si>
    <t>C66G18000120002</t>
  </si>
  <si>
    <t>DGR X/2111 del 11.07.2014 e Decreto Regionale 9193 del 7.10.2014</t>
  </si>
  <si>
    <t>OSPEDALE DI MAGENTA AMPLIAMENTO CORPO "F"*VIA AL DONATORE DI SANGUE 50*INTERVENTO DI AMPLIAMENTO CORPO F E MESSA A NORMA E SICUREZZA PER REALIZZAZIONE</t>
  </si>
  <si>
    <t>C61B17000040002</t>
  </si>
  <si>
    <t>DGR X/5510 del 2.08.2016</t>
  </si>
  <si>
    <t>OSPEDALE DI MAGENTA - VIA AL DONATORE DI SANGUE, 50*VIA AL DONATORE DI SANGUE, 50*INTERVENTI MIRATI ALLA RAZIONALIZZAZIONE AREA CHIRURGICA (BLOCCO OPE</t>
  </si>
  <si>
    <t>C61B17000110003</t>
  </si>
  <si>
    <t>Delibera ATS Città Metropolitana di Milano n. 1048 del 19.09.2016</t>
  </si>
  <si>
    <t>LEGNANO</t>
  </si>
  <si>
    <t>Comune</t>
  </si>
  <si>
    <t>ASST OVEST MILANESE - RISTRUTTURAZIONE E RIQUALIFICAZIONE DEL FABBRICATO N. 1 DEL VECCHIO OSPEDALE DI LEGNANO - SEDE DI VIA CANDIANI 2 - 20025 LEGNANO</t>
  </si>
  <si>
    <t>C34E17000940005</t>
  </si>
  <si>
    <t>DGR X/1017 del 5.12.2013 e DGR X/5509 del 2.08.2016</t>
  </si>
  <si>
    <t>ASST OVEST MILANESE - STABILIMENTO OSPEDALIERO DI LEGNANO - SEDE DI VIA CANDIANI 2*VIA CANDIANI 2*RISTRUTTURAZIONE E RIQUALIFICAZIONE EDIFICIO 3</t>
  </si>
  <si>
    <t>C31B16000470002</t>
  </si>
  <si>
    <t>ESTREMI DEL PROVVEDIMENTO</t>
  </si>
  <si>
    <t>COMUNE</t>
  </si>
  <si>
    <t>PROVINCIA</t>
  </si>
  <si>
    <t>FONTE</t>
  </si>
  <si>
    <t>DESCRIZIONE CUP</t>
  </si>
  <si>
    <t>CUP</t>
  </si>
  <si>
    <t xml:space="preserve"> </t>
  </si>
  <si>
    <t>INFORMAZIONI IN FORMA TABELLARE RELATIVE AI TEMPI ED AGLI INDICATORI DI REALIZZAZIONE DELLE OPERE PUBBLICHE IN CORSO O COMPLETATE AI SENSI ART.38 COMMA 1 DLGS 33/2013 - AGGIORNATO AL 30 APRILE 2021</t>
  </si>
  <si>
    <t>% realizzazione</t>
  </si>
  <si>
    <t>Economie</t>
  </si>
  <si>
    <t>TOTALI</t>
  </si>
  <si>
    <t>STATO AVANZAMENTO FINANZIARIO</t>
  </si>
  <si>
    <t>IMPORTO FINANZIAMENTO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</si>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</sst>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0_ ;[Red]\-#,##0.00\ "/>
  </numFmts>
  <fonts count="8" x14ac:knownFonts="1">
    <font>
      <sz val="10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</font>
    <font>
      <b/>
      <u/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14" fontId="5" fillId="0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4" fillId="0" borderId="0" xfId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1" applyFill="1" applyAlignment="1">
      <alignment wrapText="1"/>
    </xf>
    <xf numFmtId="167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wrapText="1"/>
    </xf>
    <xf numFmtId="4" fontId="4" fillId="0" borderId="1" xfId="1" applyNumberFormat="1" applyFill="1" applyBorder="1" applyAlignment="1">
      <alignment wrapText="1"/>
    </xf>
    <xf numFmtId="2" fontId="4" fillId="0" borderId="1" xfId="1" applyNumberFormat="1" applyFill="1" applyBorder="1" applyAlignment="1">
      <alignment wrapText="1"/>
    </xf>
    <xf numFmtId="0" fontId="6" fillId="3" borderId="3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wrapText="1"/>
    </xf>
    <xf numFmtId="49" fontId="3" fillId="2" borderId="10" xfId="0" applyNumberFormat="1" applyFont="1" applyFill="1" applyBorder="1" applyAlignment="1">
      <alignment horizontal="center" wrapText="1"/>
    </xf>
    <xf numFmtId="49" fontId="3" fillId="2" borderId="11" xfId="0" applyNumberFormat="1" applyFont="1" applyFill="1" applyBorder="1" applyAlignment="1">
      <alignment horizontal="center" wrapText="1"/>
    </xf>
    <xf numFmtId="0" fontId="7" fillId="3" borderId="1" xfId="1" applyFont="1" applyFill="1" applyBorder="1" applyAlignment="1">
      <alignment horizontal="right" wrapText="1"/>
    </xf>
    <xf numFmtId="2" fontId="7" fillId="4" borderId="1" xfId="1" applyNumberFormat="1" applyFont="1" applyFill="1" applyBorder="1" applyAlignment="1">
      <alignment wrapText="1"/>
    </xf>
    <xf numFmtId="4" fontId="7" fillId="3" borderId="1" xfId="1" applyNumberFormat="1" applyFont="1" applyFill="1" applyBorder="1" applyAlignment="1">
      <alignment horizontal="right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O6" sqref="O6"/>
    </sheetView>
  </sheetViews>
  <sheetFormatPr defaultRowHeight="12.75" x14ac:dyDescent="0.2"/>
  <cols>
    <col min="1" max="1" width="17.140625" style="3" customWidth="1"/>
    <col min="2" max="2" width="56.28515625" style="3" customWidth="1"/>
    <col min="3" max="3" width="7.85546875" style="3" customWidth="1"/>
    <col min="4" max="4" width="15.85546875" style="3" customWidth="1"/>
    <col min="5" max="6" width="18.42578125" style="3" customWidth="1"/>
    <col min="7" max="7" width="23.85546875" style="3" customWidth="1"/>
    <col min="8" max="8" width="12.7109375" style="3" customWidth="1"/>
    <col min="9" max="9" width="17" style="3" customWidth="1"/>
    <col min="10" max="11" width="16.5703125" style="3" customWidth="1"/>
    <col min="12" max="12" width="17" style="3" customWidth="1"/>
    <col min="13" max="16384" width="9.140625" style="3"/>
  </cols>
  <sheetData>
    <row r="1" spans="1:15" s="6" customFormat="1" ht="65.099999999999994" customHeight="1" x14ac:dyDescent="0.2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5" s="6" customFormat="1" ht="65.099999999999994" customHeight="1" thickBot="1" x14ac:dyDescent="0.4">
      <c r="A2" s="20" t="s">
        <v>54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5" ht="65.099999999999994" customHeight="1" thickBot="1" x14ac:dyDescent="0.25">
      <c r="A3" s="12" t="s">
        <v>52</v>
      </c>
      <c r="B3" s="12" t="s">
        <v>51</v>
      </c>
      <c r="C3" s="12" t="s">
        <v>50</v>
      </c>
      <c r="D3" s="12" t="s">
        <v>59</v>
      </c>
      <c r="E3" s="12" t="s">
        <v>49</v>
      </c>
      <c r="F3" s="12" t="s">
        <v>48</v>
      </c>
      <c r="G3" s="12" t="s">
        <v>47</v>
      </c>
      <c r="H3" s="13" t="s">
        <v>1</v>
      </c>
      <c r="I3" s="14"/>
      <c r="J3" s="14"/>
      <c r="K3" s="15"/>
      <c r="L3" s="16" t="s">
        <v>55</v>
      </c>
    </row>
    <row r="4" spans="1:15" ht="65.099999999999994" customHeight="1" thickBot="1" x14ac:dyDescent="0.35">
      <c r="A4" s="2"/>
      <c r="B4" s="2"/>
      <c r="C4" s="2"/>
      <c r="D4" s="2"/>
      <c r="E4" s="2"/>
      <c r="F4" s="2"/>
      <c r="G4" s="2"/>
      <c r="H4" s="5" t="s">
        <v>2</v>
      </c>
      <c r="I4" s="5" t="s">
        <v>3</v>
      </c>
      <c r="J4" s="5" t="s">
        <v>4</v>
      </c>
      <c r="K4" s="5" t="s">
        <v>56</v>
      </c>
      <c r="L4" s="4"/>
    </row>
    <row r="5" spans="1:15" ht="65.099999999999994" customHeight="1" thickBot="1" x14ac:dyDescent="0.25">
      <c r="A5" s="1" t="s">
        <v>46</v>
      </c>
      <c r="B5" s="1" t="s">
        <v>45</v>
      </c>
      <c r="C5" s="1" t="s">
        <v>5</v>
      </c>
      <c r="D5" s="8">
        <v>4000000</v>
      </c>
      <c r="E5" s="1" t="s">
        <v>6</v>
      </c>
      <c r="F5" s="1" t="s">
        <v>40</v>
      </c>
      <c r="G5" s="1" t="s">
        <v>44</v>
      </c>
      <c r="H5" s="9">
        <v>2021</v>
      </c>
      <c r="I5" s="10">
        <v>3328932.6</v>
      </c>
      <c r="J5" s="10">
        <f t="shared" ref="J5:J6" si="0">D5-I5</f>
        <v>671067.39999999991</v>
      </c>
      <c r="K5" s="10"/>
      <c r="L5" s="11">
        <f>(I5+K6)/D5*100</f>
        <v>83.837961750000005</v>
      </c>
    </row>
    <row r="6" spans="1:15" ht="65.099999999999994" customHeight="1" thickBot="1" x14ac:dyDescent="0.25">
      <c r="A6" s="1" t="s">
        <v>43</v>
      </c>
      <c r="B6" s="1" t="s">
        <v>42</v>
      </c>
      <c r="C6" s="1" t="s">
        <v>41</v>
      </c>
      <c r="D6" s="8">
        <v>943000</v>
      </c>
      <c r="E6" s="1" t="s">
        <v>6</v>
      </c>
      <c r="F6" s="1" t="s">
        <v>40</v>
      </c>
      <c r="G6" s="1" t="s">
        <v>39</v>
      </c>
      <c r="H6" s="9">
        <v>2021</v>
      </c>
      <c r="I6" s="10">
        <v>918414.13</v>
      </c>
      <c r="J6" s="10">
        <f t="shared" si="0"/>
        <v>24585.869999999995</v>
      </c>
      <c r="K6" s="10">
        <f>J6</f>
        <v>24585.869999999995</v>
      </c>
      <c r="L6" s="11">
        <f>(I6+K6)/D6*100</f>
        <v>100</v>
      </c>
      <c r="O6" s="3" t="s">
        <v>53</v>
      </c>
    </row>
    <row r="7" spans="1:15" s="7" customFormat="1" ht="65.099999999999994" customHeight="1" thickBot="1" x14ac:dyDescent="0.25">
      <c r="A7" s="1" t="s">
        <v>38</v>
      </c>
      <c r="B7" s="1" t="s">
        <v>37</v>
      </c>
      <c r="C7" s="1" t="s">
        <v>5</v>
      </c>
      <c r="D7" s="8">
        <v>12805000</v>
      </c>
      <c r="E7" s="1" t="s">
        <v>6</v>
      </c>
      <c r="F7" s="1" t="s">
        <v>12</v>
      </c>
      <c r="G7" s="1" t="s">
        <v>36</v>
      </c>
      <c r="H7" s="9">
        <v>2021</v>
      </c>
      <c r="I7" s="10">
        <v>4343742.2</v>
      </c>
      <c r="J7" s="10">
        <f>D7-I7</f>
        <v>8461257.8000000007</v>
      </c>
      <c r="K7" s="10"/>
      <c r="L7" s="11">
        <f t="shared" ref="L7:L16" si="1">(I7+K7)/D7*100</f>
        <v>33.922235064427959</v>
      </c>
    </row>
    <row r="8" spans="1:15" ht="65.099999999999994" customHeight="1" thickBot="1" x14ac:dyDescent="0.25">
      <c r="A8" s="1" t="s">
        <v>35</v>
      </c>
      <c r="B8" s="1" t="s">
        <v>34</v>
      </c>
      <c r="C8" s="1" t="s">
        <v>5</v>
      </c>
      <c r="D8" s="8">
        <v>3600000</v>
      </c>
      <c r="E8" s="1" t="s">
        <v>6</v>
      </c>
      <c r="F8" s="1" t="s">
        <v>12</v>
      </c>
      <c r="G8" s="1" t="s">
        <v>33</v>
      </c>
      <c r="H8" s="9">
        <v>2021</v>
      </c>
      <c r="I8" s="10">
        <v>3600000</v>
      </c>
      <c r="J8" s="10">
        <f>D8-I8</f>
        <v>0</v>
      </c>
      <c r="K8" s="10"/>
      <c r="L8" s="11">
        <f t="shared" si="1"/>
        <v>100</v>
      </c>
    </row>
    <row r="9" spans="1:15" ht="65.099999999999994" customHeight="1" thickBot="1" x14ac:dyDescent="0.25">
      <c r="A9" s="1" t="s">
        <v>32</v>
      </c>
      <c r="B9" s="1" t="s">
        <v>31</v>
      </c>
      <c r="C9" s="1" t="s">
        <v>5</v>
      </c>
      <c r="D9" s="8">
        <v>600000</v>
      </c>
      <c r="E9" s="1" t="s">
        <v>6</v>
      </c>
      <c r="F9" s="1" t="s">
        <v>12</v>
      </c>
      <c r="G9" s="1" t="s">
        <v>30</v>
      </c>
      <c r="H9" s="9">
        <v>2021</v>
      </c>
      <c r="I9" s="10">
        <v>522026.93</v>
      </c>
      <c r="J9" s="10">
        <f>D9-I9</f>
        <v>77973.070000000007</v>
      </c>
      <c r="K9" s="10"/>
      <c r="L9" s="11">
        <f t="shared" si="1"/>
        <v>87.004488333333327</v>
      </c>
    </row>
    <row r="10" spans="1:15" ht="65.099999999999994" customHeight="1" thickBot="1" x14ac:dyDescent="0.25">
      <c r="A10" s="1" t="s">
        <v>29</v>
      </c>
      <c r="B10" s="1" t="s">
        <v>28</v>
      </c>
      <c r="C10" s="1" t="s">
        <v>5</v>
      </c>
      <c r="D10" s="8">
        <v>400936.02</v>
      </c>
      <c r="E10" s="1" t="s">
        <v>6</v>
      </c>
      <c r="F10" s="1" t="s">
        <v>12</v>
      </c>
      <c r="G10" s="1" t="s">
        <v>27</v>
      </c>
      <c r="H10" s="9">
        <v>2021</v>
      </c>
      <c r="I10" s="10">
        <v>400936.02</v>
      </c>
      <c r="J10" s="10">
        <f t="shared" ref="J9:J16" si="2">D10-I10</f>
        <v>0</v>
      </c>
      <c r="K10" s="10"/>
      <c r="L10" s="11">
        <f t="shared" si="1"/>
        <v>100</v>
      </c>
    </row>
    <row r="11" spans="1:15" ht="65.099999999999994" customHeight="1" thickBot="1" x14ac:dyDescent="0.25">
      <c r="A11" s="1" t="s">
        <v>26</v>
      </c>
      <c r="B11" s="1" t="s">
        <v>25</v>
      </c>
      <c r="C11" s="1" t="s">
        <v>5</v>
      </c>
      <c r="D11" s="8">
        <v>1870000</v>
      </c>
      <c r="E11" s="1" t="s">
        <v>6</v>
      </c>
      <c r="F11" s="1" t="s">
        <v>12</v>
      </c>
      <c r="G11" s="1" t="s">
        <v>24</v>
      </c>
      <c r="H11" s="9">
        <v>2021</v>
      </c>
      <c r="I11" s="10">
        <v>67614.06</v>
      </c>
      <c r="J11" s="10">
        <f t="shared" si="2"/>
        <v>1802385.94</v>
      </c>
      <c r="K11" s="10"/>
      <c r="L11" s="11">
        <f t="shared" si="1"/>
        <v>3.6157251336898391</v>
      </c>
    </row>
    <row r="12" spans="1:15" ht="65.099999999999994" customHeight="1" thickBot="1" x14ac:dyDescent="0.25">
      <c r="A12" s="1" t="s">
        <v>23</v>
      </c>
      <c r="B12" s="1" t="s">
        <v>22</v>
      </c>
      <c r="C12" s="1" t="s">
        <v>5</v>
      </c>
      <c r="D12" s="8">
        <v>930000</v>
      </c>
      <c r="E12" s="1" t="s">
        <v>6</v>
      </c>
      <c r="F12" s="1" t="s">
        <v>6</v>
      </c>
      <c r="G12" s="1" t="s">
        <v>21</v>
      </c>
      <c r="H12" s="9">
        <v>2021</v>
      </c>
      <c r="I12" s="10">
        <v>0</v>
      </c>
      <c r="J12" s="10">
        <f t="shared" si="2"/>
        <v>930000</v>
      </c>
      <c r="K12" s="10"/>
      <c r="L12" s="11">
        <f t="shared" si="1"/>
        <v>0</v>
      </c>
    </row>
    <row r="13" spans="1:15" ht="65.099999999999994" customHeight="1" thickBot="1" x14ac:dyDescent="0.25">
      <c r="A13" s="1" t="s">
        <v>20</v>
      </c>
      <c r="B13" s="1" t="s">
        <v>19</v>
      </c>
      <c r="C13" s="1" t="s">
        <v>5</v>
      </c>
      <c r="D13" s="8">
        <v>570000</v>
      </c>
      <c r="E13" s="1" t="s">
        <v>6</v>
      </c>
      <c r="F13" s="1" t="s">
        <v>12</v>
      </c>
      <c r="G13" s="1" t="s">
        <v>18</v>
      </c>
      <c r="H13" s="9">
        <v>2021</v>
      </c>
      <c r="I13" s="10">
        <v>154956.97</v>
      </c>
      <c r="J13" s="10">
        <f t="shared" si="2"/>
        <v>415043.03</v>
      </c>
      <c r="K13" s="10"/>
      <c r="L13" s="11">
        <f t="shared" si="1"/>
        <v>27.185433333333332</v>
      </c>
    </row>
    <row r="14" spans="1:15" ht="65.099999999999994" customHeight="1" thickBot="1" x14ac:dyDescent="0.25">
      <c r="A14" s="1" t="s">
        <v>17</v>
      </c>
      <c r="B14" s="1" t="s">
        <v>16</v>
      </c>
      <c r="C14" s="1" t="s">
        <v>5</v>
      </c>
      <c r="D14" s="8">
        <v>542971.02</v>
      </c>
      <c r="E14" s="1" t="s">
        <v>6</v>
      </c>
      <c r="F14" s="1" t="s">
        <v>12</v>
      </c>
      <c r="G14" s="1" t="s">
        <v>15</v>
      </c>
      <c r="H14" s="9">
        <v>2021</v>
      </c>
      <c r="I14" s="10">
        <v>0</v>
      </c>
      <c r="J14" s="10">
        <f t="shared" si="2"/>
        <v>542971.02</v>
      </c>
      <c r="K14" s="10"/>
      <c r="L14" s="11">
        <f t="shared" si="1"/>
        <v>0</v>
      </c>
    </row>
    <row r="15" spans="1:15" ht="65.099999999999994" customHeight="1" thickBot="1" x14ac:dyDescent="0.25">
      <c r="A15" s="1" t="s">
        <v>14</v>
      </c>
      <c r="B15" s="1" t="s">
        <v>13</v>
      </c>
      <c r="C15" s="1" t="s">
        <v>5</v>
      </c>
      <c r="D15" s="8">
        <v>2700000</v>
      </c>
      <c r="E15" s="1" t="s">
        <v>6</v>
      </c>
      <c r="F15" s="1" t="s">
        <v>12</v>
      </c>
      <c r="G15" s="1" t="s">
        <v>11</v>
      </c>
      <c r="H15" s="9">
        <v>2021</v>
      </c>
      <c r="I15" s="10">
        <v>0</v>
      </c>
      <c r="J15" s="10">
        <f t="shared" si="2"/>
        <v>2700000</v>
      </c>
      <c r="K15" s="10"/>
      <c r="L15" s="11">
        <f t="shared" si="1"/>
        <v>0</v>
      </c>
    </row>
    <row r="16" spans="1:15" ht="65.099999999999994" customHeight="1" thickBot="1" x14ac:dyDescent="0.25">
      <c r="A16" s="1" t="s">
        <v>10</v>
      </c>
      <c r="B16" s="1" t="s">
        <v>9</v>
      </c>
      <c r="C16" s="1" t="s">
        <v>5</v>
      </c>
      <c r="D16" s="8">
        <v>1100000</v>
      </c>
      <c r="E16" s="1" t="s">
        <v>6</v>
      </c>
      <c r="F16" s="1" t="s">
        <v>8</v>
      </c>
      <c r="G16" s="1" t="s">
        <v>7</v>
      </c>
      <c r="H16" s="9">
        <v>2021</v>
      </c>
      <c r="I16" s="10">
        <v>0</v>
      </c>
      <c r="J16" s="10">
        <f t="shared" si="2"/>
        <v>1100000</v>
      </c>
      <c r="K16" s="10"/>
      <c r="L16" s="11">
        <f t="shared" si="1"/>
        <v>0</v>
      </c>
    </row>
    <row r="17" spans="1:12" ht="65.099999999999994" customHeight="1" thickBot="1" x14ac:dyDescent="0.25">
      <c r="A17" s="23" t="s">
        <v>57</v>
      </c>
      <c r="B17" s="23"/>
      <c r="C17" s="23"/>
      <c r="D17" s="25">
        <f>SUM(D5:D16)</f>
        <v>30061907.039999999</v>
      </c>
      <c r="E17" s="23"/>
      <c r="F17" s="23"/>
      <c r="G17" s="23"/>
      <c r="H17" s="23"/>
      <c r="I17" s="25">
        <f>SUM(I5:I16)</f>
        <v>13336622.91</v>
      </c>
      <c r="J17" s="23"/>
      <c r="K17" s="23" t="s">
        <v>58</v>
      </c>
      <c r="L17" s="24">
        <f>I17/D17*100</f>
        <v>44.363861854321001</v>
      </c>
    </row>
    <row r="26" spans="1:12" x14ac:dyDescent="0.2">
      <c r="K26" s="3" t="s">
        <v>60</v>
      </c>
    </row>
  </sheetData>
  <mergeCells count="4">
    <mergeCell ref="H3:K3"/>
    <mergeCell ref="L3:L4"/>
    <mergeCell ref="A1:L1"/>
    <mergeCell ref="A2:L2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FINANZIAMENTI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Casimiro Tosello</dc:creator>
  <cp:lastModifiedBy>Pippo</cp:lastModifiedBy>
  <cp:lastPrinted>2019-03-18T14:56:31Z</cp:lastPrinted>
  <dcterms:created xsi:type="dcterms:W3CDTF">2019-03-15T10:26:44Z</dcterms:created>
  <dcterms:modified xsi:type="dcterms:W3CDTF">2021-05-17T12:18:34Z</dcterms:modified>
</cp:coreProperties>
</file>