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-fssrv-01\UOC TECNICO PATRIMONIALE\AMMINISTRATIVA\AMMINISTRAZIONE TRASPARENTE E ANTICORRUZIONE\Adempimenti 2024\"/>
    </mc:Choice>
  </mc:AlternateContent>
  <xr:revisionPtr revIDLastSave="0" documentId="14_{EE6B51DC-A90D-4E46-99EA-8F881638266B}" xr6:coauthVersionLast="47" xr6:coauthVersionMax="47" xr10:uidLastSave="{00000000-0000-0000-0000-000000000000}"/>
  <bookViews>
    <workbookView xWindow="-28920" yWindow="-120" windowWidth="29040" windowHeight="15990" xr2:uid="{5A407D8B-AD14-4A36-97ED-2BC9148AB752}"/>
  </bookViews>
  <sheets>
    <sheet name="PIANO DEI C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" l="1"/>
  <c r="F86" i="2"/>
  <c r="G81" i="2"/>
  <c r="D78" i="2" s="1"/>
  <c r="F81" i="2"/>
  <c r="G77" i="2"/>
  <c r="F77" i="2"/>
  <c r="G73" i="2"/>
  <c r="F73" i="2"/>
  <c r="G71" i="2"/>
  <c r="F71" i="2"/>
  <c r="G66" i="2"/>
  <c r="F66" i="2"/>
  <c r="G62" i="2"/>
  <c r="F62" i="2"/>
  <c r="G57" i="2"/>
  <c r="F57" i="2"/>
  <c r="G50" i="2"/>
  <c r="F50" i="2"/>
  <c r="F45" i="2"/>
  <c r="G45" i="2"/>
  <c r="F10" i="2"/>
  <c r="D3" i="2" s="1"/>
  <c r="G38" i="2"/>
  <c r="F38" i="2"/>
  <c r="G32" i="2"/>
  <c r="F32" i="2"/>
  <c r="G26" i="2"/>
  <c r="F26" i="2"/>
  <c r="G19" i="2"/>
  <c r="F19" i="2"/>
  <c r="D82" i="2" l="1"/>
  <c r="D74" i="2"/>
  <c r="D72" i="2"/>
  <c r="D67" i="2"/>
  <c r="D51" i="2"/>
  <c r="D63" i="2"/>
  <c r="D58" i="2"/>
  <c r="D39" i="2"/>
  <c r="D46" i="2"/>
  <c r="D33" i="2"/>
  <c r="D27" i="2"/>
  <c r="D20" i="2"/>
  <c r="D11" i="2"/>
</calcChain>
</file>

<file path=xl/sharedStrings.xml><?xml version="1.0" encoding="utf-8"?>
<sst xmlns="http://schemas.openxmlformats.org/spreadsheetml/2006/main" count="76" uniqueCount="55">
  <si>
    <t>CUP</t>
  </si>
  <si>
    <t>DESCRIZIONE CLP</t>
  </si>
  <si>
    <t>CODICE LOCALE PROGETTO</t>
  </si>
  <si>
    <t>C31B16000470002</t>
  </si>
  <si>
    <t>ASST OVEST MILANESE - STABILIMENTO OSPEDALIERO DI LEGNANO - SEDE DI VIA CANDIANI 2*VIA CANDIANI 2*RISTRUTTURAZIONE E RIQUALIFICAZIONE EDIFICIO 3</t>
  </si>
  <si>
    <t>MWBDAP#212801</t>
  </si>
  <si>
    <t>C61B17000110003</t>
  </si>
  <si>
    <t>MWBDAP#213024</t>
  </si>
  <si>
    <t>C68I18000200002</t>
  </si>
  <si>
    <t>OSPEDALE DI MAGENTA - MONOBLOCCO ALA A E ALA B - CARDIOLOGIA, EMODINAMICA E ELETTROFISIOLOGIA*VIA AL DONATORE DI SANGUE N. 50*TRASFERIMENTO E RIORGANIZZAZIONE DEL REPARTO NELLA NUOVA SEDE AL PIANO 1° DEL MONOBLOCCO ALA A E ALA B</t>
  </si>
  <si>
    <t>MWBDAP#380489</t>
  </si>
  <si>
    <t>C66G19000170002</t>
  </si>
  <si>
    <t>P.O. DI MAGENTA INTERVENTI DI ADEGUAMENTO ANTINCENDIO ALA A COMPARTIMENTAZIONE SCALE DI USCITA E SICUREZZA, IMPIANTI LUCE DI EMERGENZA E RILEVAZIONE - VASCA RISERVA ANTINCENDIO E GRUPPO MOTOPOMPE*VIA AL DONATORE DI SANGUE 50*ADEGUAMENTO ANTINCENDIO</t>
  </si>
  <si>
    <t>MWBDAP#380505</t>
  </si>
  <si>
    <t>C66G18000680002</t>
  </si>
  <si>
    <t>IMMOBILI AFFERENTI AL PRESIDIO DI MAGENTA_x000D_
 CPS-CRT*VIA FORNAROLI 67*ADEGUAMENTO IMPIANTI ANTINCENDIO</t>
  </si>
  <si>
    <t>MWBDAP#381067</t>
  </si>
  <si>
    <t>C66G19000010002</t>
  </si>
  <si>
    <t>PRESIDIO OSPEDALIERO DI MAGENTA - CORPO F*VIA AL DONATORE DI SANGUE N. 50*PRESIDIO OSPEDALIERO DI MAGENTA - ADEGUAMENTO CORPO F ALLE NORMATIVE ANTINCENDIO</t>
  </si>
  <si>
    <t>MWBDAP#381077</t>
  </si>
  <si>
    <t>C66G19000180002</t>
  </si>
  <si>
    <t>STABILIMENTO OSPEDALIERO DI MAGENTA - MONOBLOCCO ALA A E CORPO F*VIA AL DONATORE DI SANGUE N. 50*COMPLETAMENTO PREVENZIONE INCENDI CORPO A MONOBLOCCO - REALIZZAZIONE NUOVO ANELLO ANTINCENDIO - RICOLLOCAMENTO REPARTO DIALISI C/O CORPO F MONOBLOCCO</t>
  </si>
  <si>
    <t>MWBDAP#381213</t>
  </si>
  <si>
    <t>C89J18000360002</t>
  </si>
  <si>
    <t>STABILIMENTO OSPEDALIERO DI CUGGIONO*VIA BADI N. 4 - REALIZZAZIONE POT</t>
  </si>
  <si>
    <t>MWBDAP#381221</t>
  </si>
  <si>
    <t>C65F18000260002</t>
  </si>
  <si>
    <t>OSPEDALE DI MAGENTA - CORPO F*VIA AL DONATORE DI SANGUE N. 50*COMPLETAMENTO INTERVENTI STRUTTURALI ADEGUAMENTO ANTISISMICO PIANI 2° E 3°</t>
  </si>
  <si>
    <t>MWBDAP#420108</t>
  </si>
  <si>
    <t>C89J21025570002</t>
  </si>
  <si>
    <t>COMUNITA' PROTETTE   CENTRO PSICO SOCIALE  CENTRO DIURNO  EX O.P. CERLETTI - PARABIAGO*VIA COLLEGIO*ADEGUAMENTO STRUTTURE E IMPIANTI EDIFICI SEDE DI COMUNITA' PROTETTE - C.P.S. - C.D.</t>
  </si>
  <si>
    <t>MWBDAP#436115</t>
  </si>
  <si>
    <t>C44E18000270002</t>
  </si>
  <si>
    <t>STABILIMENTO OSPEDALIERO DI ABBIATEGRASSO*PIAZZA MUSSI 1*DEMOLIZIONE ALI MONOBLOCCO</t>
  </si>
  <si>
    <t>MWBDAP#521680</t>
  </si>
  <si>
    <t>C68I22000840002</t>
  </si>
  <si>
    <t>OSPEDALE DI MAGENTA - CORPO F*VIA AL DONATORE DI SANGUE 50*INTERVENTI DI ADEGUAMENTO ANTINCENDIO E SISMICO DEL PIANO SECONDO DEL CORPO F DELL'OSPEDALE DI MAGENTA PER TRASFERIMENTO LABORATORI.</t>
  </si>
  <si>
    <t>MWBDAP#546519</t>
  </si>
  <si>
    <t>C82C22000270002</t>
  </si>
  <si>
    <t>OSPEDALE DI LEGNANO - SEDE DI VIA PAPA GIOVANNI PAOLO II - LEGNANO  OSPEDALE DI MAGENTA - SEDE DI VIA AL DONATORE DI SANGUE - MAGENTA  OSPEDALE DI CUGGIONO - SEDE DI VIA BADI - CUGGIONO*VIA PAPA GIOVANNI PAOLO II SNC*MANUTENZIONE STRAORDINARIA PER INSTALL</t>
  </si>
  <si>
    <t>MWBDAP#568401</t>
  </si>
  <si>
    <t>C88I20000200002</t>
  </si>
  <si>
    <t>OSPEDALE DI CUGGIONO - VIA BADI N. 4*VIA BADI N. 4*MANUTENZIONE STRAORDINARIA - INCREMENTO SICUREZZA ANTINCENDIO E REALIZZAZIONE NUOVO ANELLO ANTINCENDIO</t>
  </si>
  <si>
    <t>MWBDAP#632966</t>
  </si>
  <si>
    <t>C32C22000210002</t>
  </si>
  <si>
    <t>OSPEDALE DI LEGNANO - SEDE DI VIA CANDIANI N. 2 E SEDE DI VIA PAPA GIOVANNI PAOLO II  OSPEDALE DI CUGGIONO - OSPEDALE DI MAGENTA - OSPEDALE DI ABBIATEGRASSO  SEDI TERRITORIALI AFFERENTI LE STRUTTURE OSPEDALIERE*VIA PAPA GIOVANNI PAOLO II*MANUTENZIONE STRA</t>
  </si>
  <si>
    <t>MWBDAP#700117</t>
  </si>
  <si>
    <t>IMPORTO REALIZZATO</t>
  </si>
  <si>
    <t>IMPORTO DA REALIZZARE</t>
  </si>
  <si>
    <t>€   0.00</t>
  </si>
  <si>
    <t>IMPORTO FINANZIATO</t>
  </si>
  <si>
    <t>PIANO DEI COSTI</t>
  </si>
  <si>
    <t>TOTALI</t>
  </si>
  <si>
    <t>GESTIONE TECNICO PATRIMONIALE TABELLA SINOTTICA OPERE IN CORSO AGGIORNATA AL 31 MARZO 2025</t>
  </si>
  <si>
    <t xml:space="preserve">OSPEDALE DI MAGENTA - VIA AL DONATORE DI SANGUE, 50*VIA AL DONATORE DI SANGUE, 50*INTERVENTI MIRATI ALLA RAZIONALIZZAZIONE AREA CHIRURGICA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</si>
</sst>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€-2]\ #,##0.00;[Red]\-[$€-2]\ #,##0.00"/>
    <numFmt numFmtId="168" formatCode="#,##0.00\ _€"/>
  </numFmts>
  <fonts count="10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165" fontId="6" fillId="0" borderId="2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14" fontId="2" fillId="2" borderId="2" xfId="0" applyNumberFormat="1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165" fontId="8" fillId="2" borderId="3" xfId="1" applyNumberFormat="1" applyFont="1" applyFill="1" applyBorder="1" applyAlignment="1">
      <alignment horizontal="right" vertical="center" wrapText="1"/>
    </xf>
    <xf numFmtId="165" fontId="8" fillId="2" borderId="1" xfId="1" applyNumberFormat="1" applyFont="1" applyFill="1" applyBorder="1" applyAlignment="1">
      <alignment horizontal="right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 applyAlignment="1">
      <alignment horizontal="right" wrapText="1"/>
    </xf>
    <xf numFmtId="0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8" fontId="3" fillId="2" borderId="2" xfId="0" applyNumberFormat="1" applyFont="1" applyFill="1" applyBorder="1" applyAlignment="1">
      <alignment vertical="center" wrapText="1"/>
    </xf>
    <xf numFmtId="168" fontId="3" fillId="2" borderId="3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14" fontId="3" fillId="2" borderId="3" xfId="0" applyNumberFormat="1" applyFont="1" applyFill="1" applyBorder="1" applyAlignment="1">
      <alignment horizontal="right" vertical="center" wrapText="1"/>
    </xf>
    <xf numFmtId="14" fontId="3" fillId="2" borderId="4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EF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AFE4-D9EA-4203-9CE1-1283913FD642}">
  <dimension ref="A1:G86"/>
  <sheetViews>
    <sheetView tabSelected="1" workbookViewId="0">
      <selection activeCell="L13" sqref="L13"/>
    </sheetView>
  </sheetViews>
  <sheetFormatPr defaultRowHeight="12.75" x14ac:dyDescent="0.2"/>
  <cols>
    <col min="1" max="1" width="17.140625" customWidth="1"/>
    <col min="2" max="2" width="84" customWidth="1"/>
    <col min="3" max="3" width="20.7109375" customWidth="1"/>
    <col min="4" max="4" width="21.7109375" bestFit="1" customWidth="1"/>
    <col min="5" max="5" width="20.7109375" style="21" customWidth="1"/>
    <col min="6" max="6" width="22" bestFit="1" customWidth="1"/>
    <col min="7" max="7" width="25" bestFit="1" customWidth="1"/>
  </cols>
  <sheetData>
    <row r="1" spans="1:7" ht="42" customHeight="1" x14ac:dyDescent="0.2">
      <c r="A1" s="84" t="s">
        <v>53</v>
      </c>
      <c r="B1" s="85"/>
      <c r="C1" s="85"/>
      <c r="D1" s="85"/>
      <c r="E1" s="85"/>
      <c r="F1" s="85"/>
      <c r="G1" s="86"/>
    </row>
    <row r="2" spans="1:7" ht="30" customHeight="1" x14ac:dyDescent="0.2">
      <c r="A2" s="87" t="s">
        <v>0</v>
      </c>
      <c r="B2" s="87" t="s">
        <v>1</v>
      </c>
      <c r="C2" s="87" t="s">
        <v>2</v>
      </c>
      <c r="D2" s="87" t="s">
        <v>50</v>
      </c>
      <c r="E2" s="87" t="s">
        <v>51</v>
      </c>
      <c r="F2" s="87" t="s">
        <v>47</v>
      </c>
      <c r="G2" s="87" t="s">
        <v>48</v>
      </c>
    </row>
    <row r="3" spans="1:7" ht="12.75" customHeight="1" x14ac:dyDescent="0.2">
      <c r="A3" s="40" t="s">
        <v>3</v>
      </c>
      <c r="B3" s="41" t="s">
        <v>4</v>
      </c>
      <c r="C3" s="40" t="s">
        <v>5</v>
      </c>
      <c r="D3" s="42">
        <f>SUM(F10:G10)</f>
        <v>4000000</v>
      </c>
      <c r="E3" s="43">
        <v>2019</v>
      </c>
      <c r="F3" s="44">
        <v>902039.21</v>
      </c>
      <c r="G3" s="45"/>
    </row>
    <row r="4" spans="1:7" x14ac:dyDescent="0.2">
      <c r="A4" s="46"/>
      <c r="B4" s="47"/>
      <c r="C4" s="46"/>
      <c r="D4" s="48"/>
      <c r="E4" s="43">
        <v>2020</v>
      </c>
      <c r="F4" s="44">
        <v>2160444.66</v>
      </c>
      <c r="G4" s="49"/>
    </row>
    <row r="5" spans="1:7" x14ac:dyDescent="0.2">
      <c r="A5" s="46"/>
      <c r="B5" s="47"/>
      <c r="C5" s="46"/>
      <c r="D5" s="48"/>
      <c r="E5" s="43">
        <v>2021</v>
      </c>
      <c r="F5" s="44">
        <v>458012.36</v>
      </c>
      <c r="G5" s="49"/>
    </row>
    <row r="6" spans="1:7" x14ac:dyDescent="0.2">
      <c r="A6" s="46"/>
      <c r="B6" s="47"/>
      <c r="C6" s="46"/>
      <c r="D6" s="48"/>
      <c r="E6" s="43">
        <v>2022</v>
      </c>
      <c r="F6" s="44">
        <v>131200.82999999999</v>
      </c>
      <c r="G6" s="49"/>
    </row>
    <row r="7" spans="1:7" x14ac:dyDescent="0.2">
      <c r="A7" s="46"/>
      <c r="B7" s="47"/>
      <c r="C7" s="46"/>
      <c r="D7" s="48"/>
      <c r="E7" s="43">
        <v>2023</v>
      </c>
      <c r="F7" s="44">
        <v>98082.91</v>
      </c>
      <c r="G7" s="49"/>
    </row>
    <row r="8" spans="1:7" x14ac:dyDescent="0.2">
      <c r="A8" s="46"/>
      <c r="B8" s="47"/>
      <c r="C8" s="46"/>
      <c r="D8" s="48"/>
      <c r="E8" s="43">
        <v>2024</v>
      </c>
      <c r="F8" s="44">
        <v>38869.089999999997</v>
      </c>
      <c r="G8" s="49"/>
    </row>
    <row r="9" spans="1:7" x14ac:dyDescent="0.2">
      <c r="A9" s="46"/>
      <c r="B9" s="47"/>
      <c r="C9" s="46"/>
      <c r="D9" s="48"/>
      <c r="E9" s="50">
        <v>2025</v>
      </c>
      <c r="F9" s="51">
        <v>0</v>
      </c>
      <c r="G9" s="52">
        <v>211350.94</v>
      </c>
    </row>
    <row r="10" spans="1:7" x14ac:dyDescent="0.2">
      <c r="A10" s="53"/>
      <c r="B10" s="54"/>
      <c r="C10" s="53"/>
      <c r="D10" s="55"/>
      <c r="E10" s="56" t="s">
        <v>52</v>
      </c>
      <c r="F10" s="57">
        <f>SUM(F3:F9)</f>
        <v>3788649.06</v>
      </c>
      <c r="G10" s="58">
        <v>211350.94</v>
      </c>
    </row>
    <row r="11" spans="1:7" ht="12.75" customHeight="1" x14ac:dyDescent="0.2">
      <c r="A11" s="6" t="s">
        <v>6</v>
      </c>
      <c r="B11" s="36" t="s">
        <v>54</v>
      </c>
      <c r="C11" s="6" t="s">
        <v>7</v>
      </c>
      <c r="D11" s="29">
        <f>F19+G19</f>
        <v>12805000.000000002</v>
      </c>
      <c r="E11" s="1">
        <v>2017</v>
      </c>
      <c r="F11" s="2">
        <v>1200</v>
      </c>
      <c r="G11" s="6"/>
    </row>
    <row r="12" spans="1:7" x14ac:dyDescent="0.2">
      <c r="A12" s="7"/>
      <c r="B12" s="8"/>
      <c r="C12" s="7"/>
      <c r="D12" s="30"/>
      <c r="E12" s="1">
        <v>2018</v>
      </c>
      <c r="F12" s="2">
        <v>375245.54</v>
      </c>
      <c r="G12" s="7"/>
    </row>
    <row r="13" spans="1:7" x14ac:dyDescent="0.2">
      <c r="A13" s="7"/>
      <c r="B13" s="8"/>
      <c r="C13" s="7"/>
      <c r="D13" s="30"/>
      <c r="E13" s="1">
        <v>2019</v>
      </c>
      <c r="F13" s="2">
        <v>272205.34000000003</v>
      </c>
      <c r="G13" s="7"/>
    </row>
    <row r="14" spans="1:7" x14ac:dyDescent="0.2">
      <c r="A14" s="7"/>
      <c r="B14" s="8"/>
      <c r="C14" s="7"/>
      <c r="D14" s="30"/>
      <c r="E14" s="1">
        <v>2020</v>
      </c>
      <c r="F14" s="2">
        <v>2418073.19</v>
      </c>
      <c r="G14" s="7"/>
    </row>
    <row r="15" spans="1:7" x14ac:dyDescent="0.2">
      <c r="A15" s="7"/>
      <c r="B15" s="8"/>
      <c r="C15" s="7"/>
      <c r="D15" s="30"/>
      <c r="E15" s="1">
        <v>2021</v>
      </c>
      <c r="F15" s="2">
        <v>8220785.4000000004</v>
      </c>
      <c r="G15" s="7"/>
    </row>
    <row r="16" spans="1:7" x14ac:dyDescent="0.2">
      <c r="A16" s="7"/>
      <c r="B16" s="8"/>
      <c r="C16" s="7"/>
      <c r="D16" s="30"/>
      <c r="E16" s="1">
        <v>2022</v>
      </c>
      <c r="F16" s="2">
        <v>690360.98</v>
      </c>
      <c r="G16" s="7"/>
    </row>
    <row r="17" spans="1:7" x14ac:dyDescent="0.2">
      <c r="A17" s="7"/>
      <c r="B17" s="8"/>
      <c r="C17" s="7"/>
      <c r="D17" s="30"/>
      <c r="E17" s="1">
        <v>2023</v>
      </c>
      <c r="F17" s="2">
        <v>823626.41</v>
      </c>
      <c r="G17" s="10"/>
    </row>
    <row r="18" spans="1:7" x14ac:dyDescent="0.2">
      <c r="A18" s="7"/>
      <c r="B18" s="8"/>
      <c r="C18" s="7"/>
      <c r="D18" s="30"/>
      <c r="E18" s="1">
        <v>2025</v>
      </c>
      <c r="F18" s="5" t="s">
        <v>49</v>
      </c>
      <c r="G18" s="2">
        <v>3503.14</v>
      </c>
    </row>
    <row r="19" spans="1:7" x14ac:dyDescent="0.2">
      <c r="A19" s="10"/>
      <c r="B19" s="9"/>
      <c r="C19" s="10"/>
      <c r="D19" s="31"/>
      <c r="E19" s="3" t="s">
        <v>52</v>
      </c>
      <c r="F19" s="4">
        <f>SUM(F11:F18)</f>
        <v>12801496.860000001</v>
      </c>
      <c r="G19" s="4">
        <f>SUM(G18)</f>
        <v>3503.14</v>
      </c>
    </row>
    <row r="20" spans="1:7" s="20" customFormat="1" ht="12.75" customHeight="1" x14ac:dyDescent="0.2">
      <c r="A20" s="40" t="s">
        <v>8</v>
      </c>
      <c r="B20" s="41" t="s">
        <v>9</v>
      </c>
      <c r="C20" s="40" t="s">
        <v>10</v>
      </c>
      <c r="D20" s="42">
        <f>F26+G26</f>
        <v>1869999.9999999998</v>
      </c>
      <c r="E20" s="59">
        <v>2020</v>
      </c>
      <c r="F20" s="60">
        <v>11984.8</v>
      </c>
      <c r="G20" s="61"/>
    </row>
    <row r="21" spans="1:7" s="20" customFormat="1" ht="12.75" customHeight="1" x14ac:dyDescent="0.2">
      <c r="A21" s="46"/>
      <c r="B21" s="47"/>
      <c r="C21" s="46"/>
      <c r="D21" s="48"/>
      <c r="E21" s="59">
        <v>2021</v>
      </c>
      <c r="F21" s="60">
        <v>123624.63</v>
      </c>
      <c r="G21" s="62"/>
    </row>
    <row r="22" spans="1:7" s="20" customFormat="1" ht="12.75" customHeight="1" x14ac:dyDescent="0.2">
      <c r="A22" s="46"/>
      <c r="B22" s="47"/>
      <c r="C22" s="46"/>
      <c r="D22" s="48"/>
      <c r="E22" s="59">
        <v>2022</v>
      </c>
      <c r="F22" s="60">
        <v>437980</v>
      </c>
      <c r="G22" s="62"/>
    </row>
    <row r="23" spans="1:7" s="20" customFormat="1" ht="12.75" customHeight="1" x14ac:dyDescent="0.2">
      <c r="A23" s="46"/>
      <c r="B23" s="47"/>
      <c r="C23" s="46"/>
      <c r="D23" s="48"/>
      <c r="E23" s="59">
        <v>2023</v>
      </c>
      <c r="F23" s="60">
        <v>169549.97</v>
      </c>
      <c r="G23" s="62"/>
    </row>
    <row r="24" spans="1:7" s="20" customFormat="1" ht="12.75" customHeight="1" x14ac:dyDescent="0.2">
      <c r="A24" s="46"/>
      <c r="B24" s="47"/>
      <c r="C24" s="46"/>
      <c r="D24" s="48"/>
      <c r="E24" s="59">
        <v>2024</v>
      </c>
      <c r="F24" s="60">
        <v>648758.9</v>
      </c>
      <c r="G24" s="63"/>
    </row>
    <row r="25" spans="1:7" s="20" customFormat="1" ht="12.75" customHeight="1" x14ac:dyDescent="0.2">
      <c r="A25" s="46"/>
      <c r="B25" s="47"/>
      <c r="C25" s="46"/>
      <c r="D25" s="48"/>
      <c r="E25" s="59">
        <v>2025</v>
      </c>
      <c r="F25" s="60">
        <v>336033.95</v>
      </c>
      <c r="G25" s="60">
        <v>142067.75</v>
      </c>
    </row>
    <row r="26" spans="1:7" s="20" customFormat="1" ht="12.75" customHeight="1" x14ac:dyDescent="0.2">
      <c r="A26" s="46"/>
      <c r="B26" s="54"/>
      <c r="C26" s="46"/>
      <c r="D26" s="55"/>
      <c r="E26" s="64" t="s">
        <v>52</v>
      </c>
      <c r="F26" s="65">
        <f>SUM(F20:F25)</f>
        <v>1727932.2499999998</v>
      </c>
      <c r="G26" s="65">
        <f>SUM(G20:G25)</f>
        <v>142067.75</v>
      </c>
    </row>
    <row r="27" spans="1:7" ht="12.75" customHeight="1" x14ac:dyDescent="0.2">
      <c r="A27" s="12" t="s">
        <v>11</v>
      </c>
      <c r="B27" s="17" t="s">
        <v>12</v>
      </c>
      <c r="C27" s="12" t="s">
        <v>13</v>
      </c>
      <c r="D27" s="33">
        <f>F32+G32</f>
        <v>930000</v>
      </c>
      <c r="E27" s="13">
        <v>2018</v>
      </c>
      <c r="F27" s="11">
        <v>44408</v>
      </c>
      <c r="G27" s="23"/>
    </row>
    <row r="28" spans="1:7" ht="12.75" customHeight="1" x14ac:dyDescent="0.2">
      <c r="A28" s="12"/>
      <c r="B28" s="18"/>
      <c r="C28" s="12"/>
      <c r="D28" s="34"/>
      <c r="E28" s="13">
        <v>2019</v>
      </c>
      <c r="F28" s="11">
        <v>12793.59</v>
      </c>
      <c r="G28" s="23"/>
    </row>
    <row r="29" spans="1:7" ht="12.75" customHeight="1" x14ac:dyDescent="0.2">
      <c r="A29" s="12"/>
      <c r="B29" s="18"/>
      <c r="C29" s="12"/>
      <c r="D29" s="34"/>
      <c r="E29" s="13">
        <v>2020</v>
      </c>
      <c r="F29" s="11">
        <v>44859.91</v>
      </c>
      <c r="G29" s="23"/>
    </row>
    <row r="30" spans="1:7" ht="12.75" customHeight="1" x14ac:dyDescent="0.2">
      <c r="A30" s="12"/>
      <c r="B30" s="18"/>
      <c r="C30" s="12"/>
      <c r="D30" s="34"/>
      <c r="E30" s="13">
        <v>2024</v>
      </c>
      <c r="F30" s="11">
        <v>180903.91</v>
      </c>
      <c r="G30" s="23"/>
    </row>
    <row r="31" spans="1:7" ht="12.75" customHeight="1" x14ac:dyDescent="0.2">
      <c r="A31" s="12"/>
      <c r="B31" s="18"/>
      <c r="C31" s="12"/>
      <c r="D31" s="34"/>
      <c r="E31" s="13">
        <v>2025</v>
      </c>
      <c r="F31" s="11" t="s">
        <v>49</v>
      </c>
      <c r="G31" s="11">
        <v>647034.59</v>
      </c>
    </row>
    <row r="32" spans="1:7" ht="12.75" customHeight="1" x14ac:dyDescent="0.2">
      <c r="A32" s="12"/>
      <c r="B32" s="19"/>
      <c r="C32" s="12"/>
      <c r="D32" s="35"/>
      <c r="E32" s="14" t="s">
        <v>52</v>
      </c>
      <c r="F32" s="15">
        <f>SUM(F27:F31)</f>
        <v>282965.41000000003</v>
      </c>
      <c r="G32" s="15">
        <f>SUM(G31)</f>
        <v>647034.59</v>
      </c>
    </row>
    <row r="33" spans="1:7" ht="12.75" customHeight="1" x14ac:dyDescent="0.2">
      <c r="A33" s="66" t="s">
        <v>14</v>
      </c>
      <c r="B33" s="41" t="s">
        <v>15</v>
      </c>
      <c r="C33" s="66" t="s">
        <v>16</v>
      </c>
      <c r="D33" s="42">
        <f>F38+G38</f>
        <v>569999.99999999988</v>
      </c>
      <c r="E33" s="59">
        <v>2020</v>
      </c>
      <c r="F33" s="60">
        <v>72996.81</v>
      </c>
      <c r="G33" s="67"/>
    </row>
    <row r="34" spans="1:7" x14ac:dyDescent="0.2">
      <c r="A34" s="66"/>
      <c r="B34" s="47"/>
      <c r="C34" s="66"/>
      <c r="D34" s="68"/>
      <c r="E34" s="59">
        <v>2022</v>
      </c>
      <c r="F34" s="60">
        <v>317394.71000000002</v>
      </c>
      <c r="G34" s="69"/>
    </row>
    <row r="35" spans="1:7" x14ac:dyDescent="0.2">
      <c r="A35" s="66"/>
      <c r="B35" s="47"/>
      <c r="C35" s="66"/>
      <c r="D35" s="68"/>
      <c r="E35" s="59">
        <v>2023</v>
      </c>
      <c r="F35" s="60">
        <v>142579.34</v>
      </c>
      <c r="G35" s="69"/>
    </row>
    <row r="36" spans="1:7" x14ac:dyDescent="0.2">
      <c r="A36" s="66"/>
      <c r="B36" s="47"/>
      <c r="C36" s="66"/>
      <c r="D36" s="68"/>
      <c r="E36" s="59">
        <v>2024</v>
      </c>
      <c r="F36" s="60">
        <v>26509.45</v>
      </c>
      <c r="G36" s="70"/>
    </row>
    <row r="37" spans="1:7" x14ac:dyDescent="0.2">
      <c r="A37" s="66"/>
      <c r="B37" s="47"/>
      <c r="C37" s="66"/>
      <c r="D37" s="68"/>
      <c r="E37" s="59">
        <v>2025</v>
      </c>
      <c r="F37" s="71" t="s">
        <v>49</v>
      </c>
      <c r="G37" s="60">
        <v>10519.69</v>
      </c>
    </row>
    <row r="38" spans="1:7" x14ac:dyDescent="0.2">
      <c r="A38" s="40"/>
      <c r="B38" s="54"/>
      <c r="C38" s="40"/>
      <c r="D38" s="68"/>
      <c r="E38" s="64" t="s">
        <v>52</v>
      </c>
      <c r="F38" s="65">
        <f>SUM(F33:F37)</f>
        <v>559480.30999999994</v>
      </c>
      <c r="G38" s="65">
        <f>SUM(G37)</f>
        <v>10519.69</v>
      </c>
    </row>
    <row r="39" spans="1:7" ht="12.75" customHeight="1" x14ac:dyDescent="0.2">
      <c r="A39" s="12" t="s">
        <v>17</v>
      </c>
      <c r="B39" s="17" t="s">
        <v>18</v>
      </c>
      <c r="C39" s="12" t="s">
        <v>19</v>
      </c>
      <c r="D39" s="33">
        <f>F45+G45</f>
        <v>900000</v>
      </c>
      <c r="E39" s="13">
        <v>2019</v>
      </c>
      <c r="F39" s="11">
        <v>15205.64</v>
      </c>
      <c r="G39" s="25"/>
    </row>
    <row r="40" spans="1:7" ht="12.75" customHeight="1" x14ac:dyDescent="0.2">
      <c r="A40" s="12"/>
      <c r="B40" s="18"/>
      <c r="C40" s="12"/>
      <c r="D40" s="34"/>
      <c r="E40" s="13">
        <v>2020</v>
      </c>
      <c r="F40" s="11">
        <v>35479.86</v>
      </c>
      <c r="G40" s="25"/>
    </row>
    <row r="41" spans="1:7" ht="12.75" customHeight="1" x14ac:dyDescent="0.2">
      <c r="A41" s="12"/>
      <c r="B41" s="18"/>
      <c r="C41" s="12"/>
      <c r="D41" s="34"/>
      <c r="E41" s="13">
        <v>2021</v>
      </c>
      <c r="F41" s="11">
        <v>327242.78000000003</v>
      </c>
      <c r="G41" s="25"/>
    </row>
    <row r="42" spans="1:7" ht="12.75" customHeight="1" x14ac:dyDescent="0.2">
      <c r="A42" s="12"/>
      <c r="B42" s="18"/>
      <c r="C42" s="12"/>
      <c r="D42" s="34"/>
      <c r="E42" s="13">
        <v>2022</v>
      </c>
      <c r="F42" s="11">
        <v>167427.20000000001</v>
      </c>
      <c r="G42" s="25"/>
    </row>
    <row r="43" spans="1:7" ht="12.75" customHeight="1" x14ac:dyDescent="0.2">
      <c r="A43" s="12"/>
      <c r="B43" s="18"/>
      <c r="C43" s="12"/>
      <c r="D43" s="34"/>
      <c r="E43" s="13">
        <v>2023</v>
      </c>
      <c r="F43" s="11">
        <v>337983.29</v>
      </c>
      <c r="G43" s="25"/>
    </row>
    <row r="44" spans="1:7" ht="12.75" customHeight="1" x14ac:dyDescent="0.2">
      <c r="A44" s="12"/>
      <c r="B44" s="18"/>
      <c r="C44" s="12"/>
      <c r="D44" s="34"/>
      <c r="E44" s="13">
        <v>2025</v>
      </c>
      <c r="F44" s="24" t="s">
        <v>49</v>
      </c>
      <c r="G44" s="11">
        <v>16661.23</v>
      </c>
    </row>
    <row r="45" spans="1:7" ht="12.75" customHeight="1" x14ac:dyDescent="0.2">
      <c r="A45" s="12"/>
      <c r="B45" s="19"/>
      <c r="C45" s="12"/>
      <c r="D45" s="35"/>
      <c r="E45" s="14" t="s">
        <v>52</v>
      </c>
      <c r="F45" s="15">
        <f>SUM(F39:F44)</f>
        <v>883338.77</v>
      </c>
      <c r="G45" s="15">
        <f>SUM(G44)</f>
        <v>16661.23</v>
      </c>
    </row>
    <row r="46" spans="1:7" ht="12.75" customHeight="1" x14ac:dyDescent="0.2">
      <c r="A46" s="66" t="s">
        <v>20</v>
      </c>
      <c r="B46" s="41" t="s">
        <v>21</v>
      </c>
      <c r="C46" s="66" t="s">
        <v>22</v>
      </c>
      <c r="D46" s="42">
        <f>F50+G50</f>
        <v>2700000.0000000005</v>
      </c>
      <c r="E46" s="59">
        <v>2022</v>
      </c>
      <c r="F46" s="60">
        <v>180409.2</v>
      </c>
      <c r="G46" s="72"/>
    </row>
    <row r="47" spans="1:7" ht="12.75" customHeight="1" x14ac:dyDescent="0.2">
      <c r="A47" s="66"/>
      <c r="B47" s="47"/>
      <c r="C47" s="66"/>
      <c r="D47" s="48"/>
      <c r="E47" s="59">
        <v>2023</v>
      </c>
      <c r="F47" s="60">
        <v>905755.27</v>
      </c>
      <c r="G47" s="72"/>
    </row>
    <row r="48" spans="1:7" ht="12.75" customHeight="1" x14ac:dyDescent="0.2">
      <c r="A48" s="66"/>
      <c r="B48" s="47"/>
      <c r="C48" s="66"/>
      <c r="D48" s="48"/>
      <c r="E48" s="59">
        <v>2024</v>
      </c>
      <c r="F48" s="60">
        <v>1521861.44</v>
      </c>
      <c r="G48" s="72"/>
    </row>
    <row r="49" spans="1:7" ht="12.75" customHeight="1" x14ac:dyDescent="0.2">
      <c r="A49" s="66"/>
      <c r="B49" s="47"/>
      <c r="C49" s="66"/>
      <c r="D49" s="48"/>
      <c r="E49" s="59">
        <v>2025</v>
      </c>
      <c r="F49" s="60">
        <v>23989.49</v>
      </c>
      <c r="G49" s="60">
        <v>67984.600000000006</v>
      </c>
    </row>
    <row r="50" spans="1:7" ht="12.75" customHeight="1" x14ac:dyDescent="0.2">
      <c r="A50" s="40"/>
      <c r="B50" s="54"/>
      <c r="C50" s="40"/>
      <c r="D50" s="55"/>
      <c r="E50" s="64" t="s">
        <v>52</v>
      </c>
      <c r="F50" s="65">
        <f>SUM(F46:F49)</f>
        <v>2632015.4000000004</v>
      </c>
      <c r="G50" s="65">
        <f>SUM(G49)</f>
        <v>67984.600000000006</v>
      </c>
    </row>
    <row r="51" spans="1:7" x14ac:dyDescent="0.2">
      <c r="A51" s="12" t="s">
        <v>23</v>
      </c>
      <c r="B51" s="17" t="s">
        <v>24</v>
      </c>
      <c r="C51" s="12" t="s">
        <v>25</v>
      </c>
      <c r="D51" s="33">
        <f>F57+G57</f>
        <v>1100000</v>
      </c>
      <c r="E51" s="13">
        <v>2018</v>
      </c>
      <c r="F51" s="11">
        <v>44333.57</v>
      </c>
      <c r="G51" s="23"/>
    </row>
    <row r="52" spans="1:7" x14ac:dyDescent="0.2">
      <c r="A52" s="12"/>
      <c r="B52" s="18"/>
      <c r="C52" s="12"/>
      <c r="D52" s="34"/>
      <c r="E52" s="13">
        <v>2019</v>
      </c>
      <c r="F52" s="11">
        <v>12083.2</v>
      </c>
      <c r="G52" s="23"/>
    </row>
    <row r="53" spans="1:7" x14ac:dyDescent="0.2">
      <c r="A53" s="12"/>
      <c r="B53" s="18"/>
      <c r="C53" s="12"/>
      <c r="D53" s="34"/>
      <c r="E53" s="13">
        <v>2020</v>
      </c>
      <c r="F53" s="11">
        <v>1890</v>
      </c>
      <c r="G53" s="23"/>
    </row>
    <row r="54" spans="1:7" x14ac:dyDescent="0.2">
      <c r="A54" s="12"/>
      <c r="B54" s="18"/>
      <c r="C54" s="12"/>
      <c r="D54" s="34"/>
      <c r="E54" s="13">
        <v>2021</v>
      </c>
      <c r="F54" s="11">
        <v>606612.29</v>
      </c>
      <c r="G54" s="23"/>
    </row>
    <row r="55" spans="1:7" x14ac:dyDescent="0.2">
      <c r="A55" s="12"/>
      <c r="B55" s="18"/>
      <c r="C55" s="12"/>
      <c r="D55" s="34"/>
      <c r="E55" s="13">
        <v>2022</v>
      </c>
      <c r="F55" s="11">
        <v>181743.5</v>
      </c>
      <c r="G55" s="23"/>
    </row>
    <row r="56" spans="1:7" x14ac:dyDescent="0.2">
      <c r="A56" s="12"/>
      <c r="B56" s="18"/>
      <c r="C56" s="12"/>
      <c r="D56" s="34"/>
      <c r="E56" s="13">
        <v>2025</v>
      </c>
      <c r="F56" s="24" t="s">
        <v>49</v>
      </c>
      <c r="G56" s="11">
        <v>253337.44</v>
      </c>
    </row>
    <row r="57" spans="1:7" x14ac:dyDescent="0.2">
      <c r="A57" s="16"/>
      <c r="B57" s="19"/>
      <c r="C57" s="16"/>
      <c r="D57" s="35"/>
      <c r="E57" s="28" t="s">
        <v>52</v>
      </c>
      <c r="F57" s="22">
        <f>SUM(F51:F56)</f>
        <v>846662.56</v>
      </c>
      <c r="G57" s="22">
        <f>SUM(G56)</f>
        <v>253337.44</v>
      </c>
    </row>
    <row r="58" spans="1:7" ht="12.75" customHeight="1" x14ac:dyDescent="0.2">
      <c r="A58" s="66" t="s">
        <v>26</v>
      </c>
      <c r="B58" s="41" t="s">
        <v>27</v>
      </c>
      <c r="C58" s="66" t="s">
        <v>28</v>
      </c>
      <c r="D58" s="42">
        <f>F62+G62</f>
        <v>650000</v>
      </c>
      <c r="E58" s="59">
        <v>2019</v>
      </c>
      <c r="F58" s="60">
        <v>163765.32999999999</v>
      </c>
      <c r="G58" s="73"/>
    </row>
    <row r="59" spans="1:7" x14ac:dyDescent="0.2">
      <c r="A59" s="66"/>
      <c r="B59" s="47"/>
      <c r="C59" s="66"/>
      <c r="D59" s="48"/>
      <c r="E59" s="59">
        <v>2020</v>
      </c>
      <c r="F59" s="60">
        <v>615.16</v>
      </c>
      <c r="G59" s="74"/>
    </row>
    <row r="60" spans="1:7" x14ac:dyDescent="0.2">
      <c r="A60" s="66"/>
      <c r="B60" s="47"/>
      <c r="C60" s="66"/>
      <c r="D60" s="48"/>
      <c r="E60" s="59">
        <v>2021</v>
      </c>
      <c r="F60" s="60">
        <v>24995.360000000001</v>
      </c>
      <c r="G60" s="75"/>
    </row>
    <row r="61" spans="1:7" x14ac:dyDescent="0.2">
      <c r="A61" s="66"/>
      <c r="B61" s="47"/>
      <c r="C61" s="66"/>
      <c r="D61" s="48"/>
      <c r="E61" s="59">
        <v>2025</v>
      </c>
      <c r="F61" s="71" t="s">
        <v>49</v>
      </c>
      <c r="G61" s="60">
        <v>460624.15</v>
      </c>
    </row>
    <row r="62" spans="1:7" x14ac:dyDescent="0.2">
      <c r="A62" s="66"/>
      <c r="B62" s="54"/>
      <c r="C62" s="66"/>
      <c r="D62" s="55"/>
      <c r="E62" s="76" t="s">
        <v>52</v>
      </c>
      <c r="F62" s="77">
        <f>SUM(F58:F61)</f>
        <v>189375.84999999998</v>
      </c>
      <c r="G62" s="77">
        <f>SUM(G61)</f>
        <v>460624.15</v>
      </c>
    </row>
    <row r="63" spans="1:7" ht="12.75" customHeight="1" x14ac:dyDescent="0.2">
      <c r="A63" s="12" t="s">
        <v>29</v>
      </c>
      <c r="B63" s="17" t="s">
        <v>30</v>
      </c>
      <c r="C63" s="12" t="s">
        <v>31</v>
      </c>
      <c r="D63" s="32">
        <f>F66+G66</f>
        <v>800000</v>
      </c>
      <c r="E63" s="13">
        <v>2023</v>
      </c>
      <c r="F63" s="11">
        <v>48959.6</v>
      </c>
      <c r="G63" s="23"/>
    </row>
    <row r="64" spans="1:7" x14ac:dyDescent="0.2">
      <c r="A64" s="12"/>
      <c r="B64" s="18"/>
      <c r="C64" s="12"/>
      <c r="D64" s="38"/>
      <c r="E64" s="13">
        <v>2024</v>
      </c>
      <c r="F64" s="11">
        <v>508815.44</v>
      </c>
      <c r="G64" s="23"/>
    </row>
    <row r="65" spans="1:7" x14ac:dyDescent="0.2">
      <c r="A65" s="12"/>
      <c r="B65" s="18"/>
      <c r="C65" s="12"/>
      <c r="D65" s="38"/>
      <c r="E65" s="13">
        <v>2025</v>
      </c>
      <c r="F65" s="11">
        <v>72273.83</v>
      </c>
      <c r="G65" s="11">
        <v>169951.13</v>
      </c>
    </row>
    <row r="66" spans="1:7" x14ac:dyDescent="0.2">
      <c r="A66" s="16"/>
      <c r="B66" s="19"/>
      <c r="C66" s="16"/>
      <c r="D66" s="39"/>
      <c r="E66" s="28" t="s">
        <v>52</v>
      </c>
      <c r="F66" s="22">
        <f>SUM(F63:F65)</f>
        <v>630048.87</v>
      </c>
      <c r="G66" s="22">
        <f>SUM(G65)</f>
        <v>169951.13</v>
      </c>
    </row>
    <row r="67" spans="1:7" ht="12.75" customHeight="1" x14ac:dyDescent="0.2">
      <c r="A67" s="66" t="s">
        <v>32</v>
      </c>
      <c r="B67" s="41" t="s">
        <v>33</v>
      </c>
      <c r="C67" s="66" t="s">
        <v>34</v>
      </c>
      <c r="D67" s="78">
        <f>F71+G71</f>
        <v>3503426.4099999997</v>
      </c>
      <c r="E67" s="59">
        <v>2018</v>
      </c>
      <c r="F67" s="60">
        <v>40668.94</v>
      </c>
      <c r="G67" s="72"/>
    </row>
    <row r="68" spans="1:7" x14ac:dyDescent="0.2">
      <c r="A68" s="66"/>
      <c r="B68" s="47"/>
      <c r="C68" s="66"/>
      <c r="D68" s="79"/>
      <c r="E68" s="59">
        <v>2023</v>
      </c>
      <c r="F68" s="60">
        <v>725453.21</v>
      </c>
      <c r="G68" s="72"/>
    </row>
    <row r="69" spans="1:7" x14ac:dyDescent="0.2">
      <c r="A69" s="66"/>
      <c r="B69" s="47"/>
      <c r="C69" s="66"/>
      <c r="D69" s="79"/>
      <c r="E69" s="59">
        <v>2024</v>
      </c>
      <c r="F69" s="60">
        <v>1558487.28</v>
      </c>
      <c r="G69" s="72"/>
    </row>
    <row r="70" spans="1:7" x14ac:dyDescent="0.2">
      <c r="A70" s="66"/>
      <c r="B70" s="47"/>
      <c r="C70" s="66"/>
      <c r="D70" s="79"/>
      <c r="E70" s="59">
        <v>2025</v>
      </c>
      <c r="F70" s="60">
        <v>878153.09</v>
      </c>
      <c r="G70" s="60">
        <v>300663.89</v>
      </c>
    </row>
    <row r="71" spans="1:7" x14ac:dyDescent="0.2">
      <c r="A71" s="40"/>
      <c r="B71" s="54"/>
      <c r="C71" s="40"/>
      <c r="D71" s="80"/>
      <c r="E71" s="81" t="s">
        <v>52</v>
      </c>
      <c r="F71" s="65">
        <f>SUM(F67:F70)</f>
        <v>3202762.5199999996</v>
      </c>
      <c r="G71" s="65">
        <f>SUM(G70)</f>
        <v>300663.89</v>
      </c>
    </row>
    <row r="72" spans="1:7" ht="12.75" customHeight="1" x14ac:dyDescent="0.2">
      <c r="A72" s="12" t="s">
        <v>35</v>
      </c>
      <c r="B72" s="17" t="s">
        <v>36</v>
      </c>
      <c r="C72" s="12" t="s">
        <v>37</v>
      </c>
      <c r="D72" s="32">
        <f>F73+G73</f>
        <v>1500000</v>
      </c>
      <c r="E72" s="13">
        <v>2025</v>
      </c>
      <c r="F72" s="11">
        <v>100614.09</v>
      </c>
      <c r="G72" s="11">
        <v>1399385.91</v>
      </c>
    </row>
    <row r="73" spans="1:7" ht="12.75" customHeight="1" x14ac:dyDescent="0.2">
      <c r="A73" s="12"/>
      <c r="B73" s="19"/>
      <c r="C73" s="12"/>
      <c r="D73" s="38"/>
      <c r="E73" s="37" t="s">
        <v>52</v>
      </c>
      <c r="F73" s="15">
        <f>SUM(F72)</f>
        <v>100614.09</v>
      </c>
      <c r="G73" s="15">
        <f>SUM(G72)</f>
        <v>1399385.91</v>
      </c>
    </row>
    <row r="74" spans="1:7" ht="12.75" customHeight="1" x14ac:dyDescent="0.2">
      <c r="A74" s="66" t="s">
        <v>38</v>
      </c>
      <c r="B74" s="41" t="s">
        <v>39</v>
      </c>
      <c r="C74" s="66" t="s">
        <v>40</v>
      </c>
      <c r="D74" s="78">
        <f>F77+G77</f>
        <v>1046400</v>
      </c>
      <c r="E74" s="59">
        <v>2023</v>
      </c>
      <c r="F74" s="60">
        <v>173734.22</v>
      </c>
      <c r="G74" s="72"/>
    </row>
    <row r="75" spans="1:7" x14ac:dyDescent="0.2">
      <c r="A75" s="66"/>
      <c r="B75" s="47"/>
      <c r="C75" s="66"/>
      <c r="D75" s="79"/>
      <c r="E75" s="59">
        <v>2024</v>
      </c>
      <c r="F75" s="60">
        <v>691969.92</v>
      </c>
      <c r="G75" s="72"/>
    </row>
    <row r="76" spans="1:7" x14ac:dyDescent="0.2">
      <c r="A76" s="66"/>
      <c r="B76" s="47"/>
      <c r="C76" s="66"/>
      <c r="D76" s="79"/>
      <c r="E76" s="59">
        <v>2025</v>
      </c>
      <c r="F76" s="60">
        <v>180695.86</v>
      </c>
      <c r="G76" s="82" t="s">
        <v>49</v>
      </c>
    </row>
    <row r="77" spans="1:7" x14ac:dyDescent="0.2">
      <c r="A77" s="40"/>
      <c r="B77" s="54"/>
      <c r="C77" s="40"/>
      <c r="D77" s="80"/>
      <c r="E77" s="81" t="s">
        <v>52</v>
      </c>
      <c r="F77" s="65">
        <f>SUM(F74:F76)</f>
        <v>1046400</v>
      </c>
      <c r="G77" s="65">
        <f>SUM(G74:G76)</f>
        <v>0</v>
      </c>
    </row>
    <row r="78" spans="1:7" ht="12.75" customHeight="1" x14ac:dyDescent="0.2">
      <c r="A78" s="12" t="s">
        <v>41</v>
      </c>
      <c r="B78" s="17" t="s">
        <v>42</v>
      </c>
      <c r="C78" s="12" t="s">
        <v>43</v>
      </c>
      <c r="D78" s="32">
        <f>F81+G81</f>
        <v>2500000</v>
      </c>
      <c r="E78" s="13">
        <v>2022</v>
      </c>
      <c r="F78" s="11">
        <v>9516</v>
      </c>
      <c r="G78" s="26"/>
    </row>
    <row r="79" spans="1:7" ht="12.75" customHeight="1" x14ac:dyDescent="0.2">
      <c r="A79" s="12"/>
      <c r="B79" s="18"/>
      <c r="C79" s="12"/>
      <c r="D79" s="38"/>
      <c r="E79" s="13">
        <v>2024</v>
      </c>
      <c r="F79" s="11">
        <v>113057.23</v>
      </c>
      <c r="G79" s="27"/>
    </row>
    <row r="80" spans="1:7" ht="12.75" customHeight="1" x14ac:dyDescent="0.2">
      <c r="A80" s="12"/>
      <c r="B80" s="18"/>
      <c r="C80" s="12"/>
      <c r="D80" s="38"/>
      <c r="E80" s="13">
        <v>2025</v>
      </c>
      <c r="F80" s="24" t="s">
        <v>49</v>
      </c>
      <c r="G80" s="11">
        <v>2377426.77</v>
      </c>
    </row>
    <row r="81" spans="1:7" ht="12.75" customHeight="1" x14ac:dyDescent="0.2">
      <c r="A81" s="12"/>
      <c r="B81" s="19"/>
      <c r="C81" s="12"/>
      <c r="D81" s="38"/>
      <c r="E81" s="37" t="s">
        <v>52</v>
      </c>
      <c r="F81" s="15">
        <f>SUM(F78:F80)</f>
        <v>122573.23</v>
      </c>
      <c r="G81" s="15">
        <f>SUM(G80)</f>
        <v>2377426.77</v>
      </c>
    </row>
    <row r="82" spans="1:7" ht="12.75" customHeight="1" x14ac:dyDescent="0.2">
      <c r="A82" s="40" t="s">
        <v>44</v>
      </c>
      <c r="B82" s="41" t="s">
        <v>45</v>
      </c>
      <c r="C82" s="40" t="s">
        <v>46</v>
      </c>
      <c r="D82" s="42">
        <f>F86+G86</f>
        <v>919868</v>
      </c>
      <c r="E82" s="59">
        <v>2022</v>
      </c>
      <c r="F82" s="60">
        <v>720631.6</v>
      </c>
      <c r="G82" s="67"/>
    </row>
    <row r="83" spans="1:7" x14ac:dyDescent="0.2">
      <c r="A83" s="46"/>
      <c r="B83" s="47"/>
      <c r="C83" s="46"/>
      <c r="D83" s="48"/>
      <c r="E83" s="59">
        <v>2024</v>
      </c>
      <c r="F83" s="60">
        <v>137984.64000000001</v>
      </c>
      <c r="G83" s="69"/>
    </row>
    <row r="84" spans="1:7" x14ac:dyDescent="0.2">
      <c r="A84" s="46"/>
      <c r="B84" s="47"/>
      <c r="C84" s="46"/>
      <c r="D84" s="48"/>
      <c r="E84" s="59">
        <v>2023</v>
      </c>
      <c r="F84" s="60">
        <v>35944.01</v>
      </c>
      <c r="G84" s="70"/>
    </row>
    <row r="85" spans="1:7" x14ac:dyDescent="0.2">
      <c r="A85" s="46"/>
      <c r="B85" s="47"/>
      <c r="C85" s="46"/>
      <c r="D85" s="48"/>
      <c r="E85" s="59">
        <v>2025</v>
      </c>
      <c r="F85" s="60">
        <v>19935.580000000002</v>
      </c>
      <c r="G85" s="60">
        <v>5372.17</v>
      </c>
    </row>
    <row r="86" spans="1:7" ht="12.75" customHeight="1" x14ac:dyDescent="0.2">
      <c r="A86" s="53"/>
      <c r="B86" s="54"/>
      <c r="C86" s="53"/>
      <c r="D86" s="55"/>
      <c r="E86" s="83" t="s">
        <v>52</v>
      </c>
      <c r="F86" s="77">
        <f>SUM(F82:F85)</f>
        <v>914495.83</v>
      </c>
      <c r="G86" s="77">
        <f>SUM(G85)</f>
        <v>5372.17</v>
      </c>
    </row>
  </sheetData>
  <sortState xmlns:xlrd2="http://schemas.microsoft.com/office/spreadsheetml/2017/richdata2" ref="E82:G84">
    <sortCondition ref="E58:E61"/>
  </sortState>
  <mergeCells count="73">
    <mergeCell ref="C82:C86"/>
    <mergeCell ref="D82:D86"/>
    <mergeCell ref="G78:G79"/>
    <mergeCell ref="G82:G84"/>
    <mergeCell ref="A72:A73"/>
    <mergeCell ref="B72:B73"/>
    <mergeCell ref="C72:C73"/>
    <mergeCell ref="D72:D73"/>
    <mergeCell ref="G63:G64"/>
    <mergeCell ref="A67:A71"/>
    <mergeCell ref="B67:B71"/>
    <mergeCell ref="C67:C71"/>
    <mergeCell ref="D67:D71"/>
    <mergeCell ref="G67:G69"/>
    <mergeCell ref="A63:A66"/>
    <mergeCell ref="B63:B66"/>
    <mergeCell ref="C63:C66"/>
    <mergeCell ref="D63:D66"/>
    <mergeCell ref="A74:A77"/>
    <mergeCell ref="B74:B77"/>
    <mergeCell ref="C74:C77"/>
    <mergeCell ref="D74:D77"/>
    <mergeCell ref="A78:A81"/>
    <mergeCell ref="B78:B81"/>
    <mergeCell ref="C78:C81"/>
    <mergeCell ref="D78:D81"/>
    <mergeCell ref="A82:A86"/>
    <mergeCell ref="B82:B86"/>
    <mergeCell ref="D39:D45"/>
    <mergeCell ref="D46:D50"/>
    <mergeCell ref="D51:D57"/>
    <mergeCell ref="D58:D62"/>
    <mergeCell ref="A58:A62"/>
    <mergeCell ref="B58:B62"/>
    <mergeCell ref="C58:C62"/>
    <mergeCell ref="G58:G60"/>
    <mergeCell ref="G51:G55"/>
    <mergeCell ref="C51:C57"/>
    <mergeCell ref="B51:B57"/>
    <mergeCell ref="A51:A57"/>
    <mergeCell ref="G74:G75"/>
    <mergeCell ref="G39:G43"/>
    <mergeCell ref="C46:C50"/>
    <mergeCell ref="B46:B50"/>
    <mergeCell ref="A46:A50"/>
    <mergeCell ref="G46:G48"/>
    <mergeCell ref="B39:B45"/>
    <mergeCell ref="A39:A45"/>
    <mergeCell ref="C39:C45"/>
    <mergeCell ref="D20:D26"/>
    <mergeCell ref="D27:D32"/>
    <mergeCell ref="D33:D38"/>
    <mergeCell ref="A27:A32"/>
    <mergeCell ref="C27:C32"/>
    <mergeCell ref="G27:G30"/>
    <mergeCell ref="A33:A38"/>
    <mergeCell ref="B33:B38"/>
    <mergeCell ref="C33:C38"/>
    <mergeCell ref="G33:G36"/>
    <mergeCell ref="B27:B32"/>
    <mergeCell ref="D3:D10"/>
    <mergeCell ref="D11:D19"/>
    <mergeCell ref="A20:A26"/>
    <mergeCell ref="B20:B26"/>
    <mergeCell ref="C20:C26"/>
    <mergeCell ref="A11:A19"/>
    <mergeCell ref="B11:B19"/>
    <mergeCell ref="C11:C19"/>
    <mergeCell ref="G11:G17"/>
    <mergeCell ref="A1:G1"/>
    <mergeCell ref="B3:B10"/>
    <mergeCell ref="C3:C10"/>
    <mergeCell ref="A3:A10"/>
  </mergeCells>
  <phoneticPr fontId="9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DEI 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Casimiro Tosello</cp:lastModifiedBy>
  <dcterms:created xsi:type="dcterms:W3CDTF">2025-05-12T14:12:40Z</dcterms:created>
  <dcterms:modified xsi:type="dcterms:W3CDTF">2025-05-13T14:03:37Z</dcterms:modified>
</cp:coreProperties>
</file>